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FINO\Toldyova\Rozpocet 2021\SZU 2021\tabulky\"/>
    </mc:Choice>
  </mc:AlternateContent>
  <bookViews>
    <workbookView xWindow="0" yWindow="0" windowWidth="19440" windowHeight="7755"/>
  </bookViews>
  <sheets>
    <sheet name="Tabuľka č.13" sheetId="4" r:id="rId1"/>
  </sheets>
  <calcPr calcId="162913"/>
</workbook>
</file>

<file path=xl/calcChain.xml><?xml version="1.0" encoding="utf-8"?>
<calcChain xmlns="http://schemas.openxmlformats.org/spreadsheetml/2006/main">
  <c r="C69" i="4" l="1"/>
  <c r="C28" i="4"/>
  <c r="C27" i="4"/>
  <c r="C25" i="4"/>
  <c r="C17" i="4"/>
  <c r="C16" i="4"/>
  <c r="C15" i="4"/>
  <c r="C13" i="4"/>
  <c r="C9" i="4"/>
  <c r="C5" i="4"/>
  <c r="C4" i="4"/>
  <c r="C46" i="4"/>
  <c r="C43" i="4"/>
  <c r="C42" i="4"/>
  <c r="C32" i="4"/>
  <c r="C31" i="4"/>
  <c r="C30" i="4"/>
  <c r="C21" i="4"/>
  <c r="C10" i="4"/>
</calcChain>
</file>

<file path=xl/sharedStrings.xml><?xml version="1.0" encoding="utf-8"?>
<sst xmlns="http://schemas.openxmlformats.org/spreadsheetml/2006/main" count="68" uniqueCount="67">
  <si>
    <t>Názov medzinárodnej organizácie</t>
  </si>
  <si>
    <t>Mierové operácie OSN</t>
  </si>
  <si>
    <t>Dohovor o zákaze protipechotných mín - Ottawský dohovor APLC</t>
  </si>
  <si>
    <t>OBSE - osobitná monitorovacia misia - Ukrajina</t>
  </si>
  <si>
    <t>Prehľad uhradených členských príspevkov SR do medzinárodných organizácií prostredníctvom kapitoly MZVEZ SR v roku 2020</t>
  </si>
  <si>
    <t>Suma úhrady 
v EUR rok 2021</t>
  </si>
  <si>
    <t>V4-Medzinárodný Vyšegradský Fond - MVF</t>
  </si>
  <si>
    <t>Stredoeurópska iniciatíva CEI - SEI</t>
  </si>
  <si>
    <t>Rada Európy-riadny rozpočet</t>
  </si>
  <si>
    <t>Waasenarske usporiadanie o kontrole exportu zbraní a tovaru WA</t>
  </si>
  <si>
    <t>Organizácia pre bezpečnosť a spoluprácu v Európe OBSE</t>
  </si>
  <si>
    <t xml:space="preserve">Konzultatívna komisia Zmluvy o otvorenom nebi OSCC </t>
  </si>
  <si>
    <t>Inštitút pre bezpečnostné štúdie EÚ ISS</t>
  </si>
  <si>
    <t>Civilný rozpočet NATO</t>
  </si>
  <si>
    <t>Penzijný fond NATO</t>
  </si>
  <si>
    <t>OSN riadny rozpočet</t>
  </si>
  <si>
    <t>Organizácia OSN pre vzdelanie, vedu a kultúru UNESCO</t>
  </si>
  <si>
    <t>Medzinárodný trestný súd ICC</t>
  </si>
  <si>
    <t>Konzultatívna komisia Zmluvy o konvenčných ozbrojených silách v Európe JCG</t>
  </si>
  <si>
    <t>Dohovor o určitých konvenčných zbraniach CCW</t>
  </si>
  <si>
    <t>Stály arbitrážny dvor PCA</t>
  </si>
  <si>
    <t>Medzinárodný inštitút pre unifikáciu súkromného práva UNIDROIT</t>
  </si>
  <si>
    <t>Medzinárodná vyšetrovacia komisia pre zisťovanie faktov IHFFC</t>
  </si>
  <si>
    <t>Medzinárodný tribunál pre morské právo ITLOS</t>
  </si>
  <si>
    <t xml:space="preserve">Medzinárodná aliancia pre pripomínanie holokaustu IHRA </t>
  </si>
  <si>
    <t>Fond EÚ pre utečencov v Turecku (FRIT 2)</t>
  </si>
  <si>
    <t>Projekty - OECD</t>
  </si>
  <si>
    <t>Medzinárodný výbor Červeného kríža ICRC</t>
  </si>
  <si>
    <t>Medzinárodná organizácia frankofónie OIF-MOF</t>
  </si>
  <si>
    <t>Detský fond OSN UNICEF - dobrovoľný príspevok</t>
  </si>
  <si>
    <t>Populačný fond OSN UNFPA - dobrovoľný príspevok</t>
  </si>
  <si>
    <t>Svetový potravinový fond WFP - dobrovoľný príspevok</t>
  </si>
  <si>
    <t>OHCHR - Úrad vysokého komisára OSN pre ľudské práva (ÚVKĽP)</t>
  </si>
  <si>
    <t>UNICEF</t>
  </si>
  <si>
    <t>Zverenecké fondy NATO</t>
  </si>
  <si>
    <t>Organizácia pre zákaz chemických zbraní (OPCW)</t>
  </si>
  <si>
    <t>Dobrovoľný príspevok pre Úrad vysokého komisára OS pre utečencov (UNHCR)</t>
  </si>
  <si>
    <t>UN WOMEN (Rodová rovnosť a posilnenie postavenia žien)</t>
  </si>
  <si>
    <t>UNDP Core budget</t>
  </si>
  <si>
    <t>Príspevok SR do UN Peace Building Fund 2021 (OSN)</t>
  </si>
  <si>
    <t>Zverenecký fond OSN na podporu aktivít v oblasti Reformy bezpečnostného sektora - SSR Trust Fund</t>
  </si>
  <si>
    <t>Zverenecký fond OSN na na prevenciu konfliktov a mediácie - UN DPPA Trust Fund, Multi Year Appeal - MYA</t>
  </si>
  <si>
    <t>Združený fond OSN na podporu implementácie politickej deklarácie VZ OSN k 75. výročiu OSN - Pooled Fund - Our Common Agenda</t>
  </si>
  <si>
    <t>Európske centrum excelentnosti pre civilný krízový manažmena príspevok do rozpočtu na rok 2021</t>
  </si>
  <si>
    <t>Fond iniciatívy na vývoj, výrobu a spravodlivú distribúciu testov, liekov a vakcín proti COVID-19 (ACT/WHO)</t>
  </si>
  <si>
    <t>EPF - podiel SR na celkových nákladoch na prevádzkovanie sekretariátu pre manažovanie opatrení pomoci EPF (0,68% z 1180600EUR)</t>
  </si>
  <si>
    <t>EPF - jednorazový príspevok SR - výcviková misia Mozambik</t>
  </si>
  <si>
    <t>EPF - Všeob.program podpory EÚ pre Africkú úniu za rok 2021</t>
  </si>
  <si>
    <t>UNHCR - Úrad vysok.komisára OSN pre utečencov-jednorazovy prisp. SR na utečeneckú krízu v Afganistane</t>
  </si>
  <si>
    <t>IOM - Medzin.org.pre utečencov - jednorazovy prisp. SR na utečeneckú krízu v Afganistane</t>
  </si>
  <si>
    <t>ICRC - Medzin.výbor Červeného kríža-jednorazovy prisp. SR na utečeneckú krízu v Afganistane</t>
  </si>
  <si>
    <t>Zverenecký fond UNITAD zodpovednosti za zločiny Daeš</t>
  </si>
  <si>
    <t xml:space="preserve">Youth Fellowship Programe, iniciatíva súčasného PGA </t>
  </si>
  <si>
    <t>OBSE - Repozitárny program RFoM - bezpečnosť novinárov</t>
  </si>
  <si>
    <t>UNRWA  -pomoc OSN Palestínskym utečencom</t>
  </si>
  <si>
    <t>Heritage Emergency Fund UNESCO</t>
  </si>
  <si>
    <t>Haagska akadémia medzinárodného práva</t>
  </si>
  <si>
    <t>Zverenecký fond MTS na podporu obetí</t>
  </si>
  <si>
    <t>Audiovizuálna knižnica OSN</t>
  </si>
  <si>
    <t>Špeciálny trustový fond na podporu rezidentných koordinátorov</t>
  </si>
  <si>
    <t>IFRC/BY pomoc pri riešení krízovej situácie na hranici Bielorusko - EÚ</t>
  </si>
  <si>
    <t>Medzinárodný reziduálny mechanizmus pre trestné tribunály IRMCT</t>
  </si>
  <si>
    <t xml:space="preserve">Organizácia pre hospodársku spoluprácu a rozvoj (OECD) </t>
  </si>
  <si>
    <t>Haagska konferencia medzinárodného práva súkromného HKMPS</t>
  </si>
  <si>
    <t xml:space="preserve">ASEF - Nadácia Ázia - Európa, Asia - Europe Foundation (ASEF) </t>
  </si>
  <si>
    <t>UNESCO - Globálny fond na podporu médií</t>
  </si>
  <si>
    <t>UNESCO - Fond nehmotného kultúrneho dedičstva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</si>
</sst>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horizontal="right" vertical="center"/>
    </xf>
    <xf numFmtId="4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tabSelected="1" view="pageLayout" zoomScaleNormal="100" workbookViewId="0">
      <selection activeCell="B14" sqref="B14"/>
    </sheetView>
  </sheetViews>
  <sheetFormatPr defaultRowHeight="12.75" x14ac:dyDescent="0.2"/>
  <cols>
    <col min="1" max="1" width="5.28515625" customWidth="1"/>
    <col min="2" max="2" width="70.28515625" customWidth="1"/>
    <col min="3" max="3" width="16.140625" style="4" customWidth="1"/>
  </cols>
  <sheetData>
    <row r="1" spans="1:4" ht="18.75" x14ac:dyDescent="0.3">
      <c r="A1" s="17" t="s">
        <v>4</v>
      </c>
      <c r="B1" s="17"/>
      <c r="C1" s="17"/>
    </row>
    <row r="2" spans="1:4" ht="16.5" thickBot="1" x14ac:dyDescent="0.3">
      <c r="A2" s="2"/>
      <c r="B2" s="2"/>
      <c r="C2" s="12"/>
    </row>
    <row r="3" spans="1:4" ht="75" x14ac:dyDescent="0.25">
      <c r="A3" s="8"/>
      <c r="B3" s="9" t="s">
        <v>0</v>
      </c>
      <c r="C3" s="13" t="s">
        <v>5</v>
      </c>
    </row>
    <row r="4" spans="1:4" ht="15.75" x14ac:dyDescent="0.25">
      <c r="A4" s="10">
        <v>1</v>
      </c>
      <c r="B4" s="3" t="s">
        <v>6</v>
      </c>
      <c r="C4" s="14">
        <f>2000000+2500000</f>
        <v>4500000</v>
      </c>
      <c r="D4" s="1"/>
    </row>
    <row r="5" spans="1:4" ht="15.75" x14ac:dyDescent="0.25">
      <c r="A5" s="10">
        <v>2</v>
      </c>
      <c r="B5" s="3" t="s">
        <v>62</v>
      </c>
      <c r="C5" s="14">
        <f>641536.76+1658463.24</f>
        <v>2300000</v>
      </c>
      <c r="D5" s="1"/>
    </row>
    <row r="6" spans="1:4" ht="15.75" x14ac:dyDescent="0.25">
      <c r="A6" s="10">
        <v>3</v>
      </c>
      <c r="B6" s="3" t="s">
        <v>7</v>
      </c>
      <c r="C6" s="14">
        <v>19800</v>
      </c>
      <c r="D6" s="1"/>
    </row>
    <row r="7" spans="1:4" ht="15.75" x14ac:dyDescent="0.25">
      <c r="A7" s="10">
        <v>4</v>
      </c>
      <c r="B7" s="3" t="s">
        <v>8</v>
      </c>
      <c r="C7" s="14">
        <v>1468624.67</v>
      </c>
      <c r="D7" s="1"/>
    </row>
    <row r="8" spans="1:4" ht="15.75" x14ac:dyDescent="0.25">
      <c r="A8" s="10">
        <v>5</v>
      </c>
      <c r="B8" s="3" t="s">
        <v>9</v>
      </c>
      <c r="C8" s="14">
        <v>6004</v>
      </c>
      <c r="D8" s="1"/>
    </row>
    <row r="9" spans="1:4" ht="15.75" x14ac:dyDescent="0.25">
      <c r="A9" s="10">
        <v>6</v>
      </c>
      <c r="B9" s="3" t="s">
        <v>10</v>
      </c>
      <c r="C9" s="14">
        <f>261973.41+164891.54</f>
        <v>426864.95</v>
      </c>
      <c r="D9" s="1"/>
    </row>
    <row r="10" spans="1:4" ht="15.75" x14ac:dyDescent="0.25">
      <c r="A10" s="10">
        <v>7</v>
      </c>
      <c r="B10" s="3" t="s">
        <v>11</v>
      </c>
      <c r="C10" s="14">
        <f>689.16+579.32+527.59+562.31</f>
        <v>2358.38</v>
      </c>
      <c r="D10" s="1"/>
    </row>
    <row r="11" spans="1:4" ht="15.75" x14ac:dyDescent="0.25">
      <c r="A11" s="10">
        <v>8</v>
      </c>
      <c r="B11" s="3" t="s">
        <v>61</v>
      </c>
      <c r="C11" s="14">
        <v>83718.34</v>
      </c>
      <c r="D11" s="1"/>
    </row>
    <row r="12" spans="1:4" ht="15.75" x14ac:dyDescent="0.25">
      <c r="A12" s="10">
        <v>9</v>
      </c>
      <c r="B12" s="3" t="s">
        <v>12</v>
      </c>
      <c r="C12" s="14">
        <v>14441.59</v>
      </c>
      <c r="D12" s="1"/>
    </row>
    <row r="13" spans="1:4" ht="15.75" x14ac:dyDescent="0.25">
      <c r="A13" s="10">
        <v>10</v>
      </c>
      <c r="B13" s="3" t="s">
        <v>13</v>
      </c>
      <c r="C13" s="14">
        <f>778568.28+350880</f>
        <v>1129448.28</v>
      </c>
      <c r="D13" s="1"/>
    </row>
    <row r="14" spans="1:4" ht="15.75" x14ac:dyDescent="0.25">
      <c r="A14" s="10">
        <v>11</v>
      </c>
      <c r="B14" s="3" t="s">
        <v>14</v>
      </c>
      <c r="C14" s="14">
        <v>232796.87</v>
      </c>
      <c r="D14" s="1"/>
    </row>
    <row r="15" spans="1:4" ht="15.75" x14ac:dyDescent="0.25">
      <c r="A15" s="10">
        <v>12</v>
      </c>
      <c r="B15" s="3" t="s">
        <v>15</v>
      </c>
      <c r="C15" s="14">
        <f>395977.69+3900000</f>
        <v>4295977.6900000004</v>
      </c>
      <c r="D15" s="1"/>
    </row>
    <row r="16" spans="1:4" ht="15.75" x14ac:dyDescent="0.25">
      <c r="A16" s="10">
        <v>13</v>
      </c>
      <c r="B16" s="3" t="s">
        <v>1</v>
      </c>
      <c r="C16" s="14">
        <f>2527524.43+1677699.44</f>
        <v>4205223.87</v>
      </c>
      <c r="D16" s="1"/>
    </row>
    <row r="17" spans="1:4" ht="15.75" x14ac:dyDescent="0.25">
      <c r="A17" s="10">
        <v>14</v>
      </c>
      <c r="B17" s="3" t="s">
        <v>16</v>
      </c>
      <c r="C17" s="14">
        <f>444428.75+481796.33</f>
        <v>926225.08000000007</v>
      </c>
      <c r="D17" s="1"/>
    </row>
    <row r="18" spans="1:4" ht="15.75" x14ac:dyDescent="0.25">
      <c r="A18" s="10">
        <v>15</v>
      </c>
      <c r="B18" s="3" t="s">
        <v>65</v>
      </c>
      <c r="C18" s="14">
        <v>10000</v>
      </c>
      <c r="D18" s="1"/>
    </row>
    <row r="19" spans="1:4" ht="15.75" x14ac:dyDescent="0.25">
      <c r="A19" s="10">
        <v>16</v>
      </c>
      <c r="B19" s="3" t="s">
        <v>66</v>
      </c>
      <c r="C19" s="14">
        <v>12000</v>
      </c>
      <c r="D19" s="1"/>
    </row>
    <row r="20" spans="1:4" ht="15.75" x14ac:dyDescent="0.25">
      <c r="A20" s="10">
        <v>17</v>
      </c>
      <c r="B20" s="3" t="s">
        <v>17</v>
      </c>
      <c r="C20" s="14">
        <v>449120</v>
      </c>
      <c r="D20" s="1"/>
    </row>
    <row r="21" spans="1:4" ht="15.75" customHeight="1" x14ac:dyDescent="0.25">
      <c r="A21" s="10">
        <v>18</v>
      </c>
      <c r="B21" s="3" t="s">
        <v>18</v>
      </c>
      <c r="C21" s="14">
        <f>562.66+579.7+545.83+496.89</f>
        <v>2185.08</v>
      </c>
      <c r="D21" s="1"/>
    </row>
    <row r="22" spans="1:4" ht="15.75" x14ac:dyDescent="0.25">
      <c r="A22" s="10">
        <v>19</v>
      </c>
      <c r="B22" s="3" t="s">
        <v>2</v>
      </c>
      <c r="C22" s="14">
        <v>1429.59</v>
      </c>
      <c r="D22" s="1"/>
    </row>
    <row r="23" spans="1:4" ht="15.75" x14ac:dyDescent="0.25">
      <c r="A23" s="10">
        <v>20</v>
      </c>
      <c r="B23" s="3" t="s">
        <v>19</v>
      </c>
      <c r="C23" s="14">
        <v>2196.8000000000002</v>
      </c>
      <c r="D23" s="1"/>
    </row>
    <row r="24" spans="1:4" ht="15.75" x14ac:dyDescent="0.25">
      <c r="A24" s="10">
        <v>21</v>
      </c>
      <c r="B24" s="3" t="s">
        <v>20</v>
      </c>
      <c r="C24" s="14">
        <v>3818</v>
      </c>
      <c r="D24" s="1"/>
    </row>
    <row r="25" spans="1:4" ht="15.75" x14ac:dyDescent="0.25">
      <c r="A25" s="10">
        <v>22</v>
      </c>
      <c r="B25" s="3" t="s">
        <v>21</v>
      </c>
      <c r="C25" s="14">
        <f>20240+20240</f>
        <v>40480</v>
      </c>
      <c r="D25" s="1"/>
    </row>
    <row r="26" spans="1:4" ht="15.75" x14ac:dyDescent="0.25">
      <c r="A26" s="10">
        <v>23</v>
      </c>
      <c r="B26" s="3" t="s">
        <v>22</v>
      </c>
      <c r="C26" s="14">
        <v>451.13</v>
      </c>
      <c r="D26" s="1"/>
    </row>
    <row r="27" spans="1:4" ht="15.75" x14ac:dyDescent="0.25">
      <c r="A27" s="10">
        <v>24</v>
      </c>
      <c r="B27" s="3" t="s">
        <v>23</v>
      </c>
      <c r="C27" s="14">
        <f>18468+24778</f>
        <v>43246</v>
      </c>
      <c r="D27" s="1"/>
    </row>
    <row r="28" spans="1:4" ht="15.75" x14ac:dyDescent="0.25">
      <c r="A28" s="10">
        <v>25</v>
      </c>
      <c r="B28" s="3" t="s">
        <v>63</v>
      </c>
      <c r="C28" s="14">
        <f>9693.52+9693.52</f>
        <v>19387.04</v>
      </c>
      <c r="D28" s="1"/>
    </row>
    <row r="29" spans="1:4" ht="15.75" x14ac:dyDescent="0.25">
      <c r="A29" s="10">
        <v>26</v>
      </c>
      <c r="B29" s="3" t="s">
        <v>24</v>
      </c>
      <c r="C29" s="14">
        <v>30000</v>
      </c>
      <c r="D29" s="1"/>
    </row>
    <row r="30" spans="1:4" ht="15.75" x14ac:dyDescent="0.25">
      <c r="A30" s="10">
        <v>27</v>
      </c>
      <c r="B30" s="3" t="s">
        <v>25</v>
      </c>
      <c r="C30" s="15">
        <f>478940+478940</f>
        <v>957880</v>
      </c>
      <c r="D30" s="1"/>
    </row>
    <row r="31" spans="1:4" ht="15.75" x14ac:dyDescent="0.25">
      <c r="A31" s="10">
        <v>28</v>
      </c>
      <c r="B31" s="3" t="s">
        <v>3</v>
      </c>
      <c r="C31" s="14">
        <f>34318.58+92466.64</f>
        <v>126785.22</v>
      </c>
      <c r="D31" s="1"/>
    </row>
    <row r="32" spans="1:4" ht="15.75" x14ac:dyDescent="0.25">
      <c r="A32" s="10">
        <v>29</v>
      </c>
      <c r="B32" s="3" t="s">
        <v>26</v>
      </c>
      <c r="C32" s="14">
        <f>16875+15000+20000+11250+18437.5+18437.5</f>
        <v>100000</v>
      </c>
      <c r="D32" s="1"/>
    </row>
    <row r="33" spans="1:4" ht="15.75" x14ac:dyDescent="0.25">
      <c r="A33" s="10">
        <v>30</v>
      </c>
      <c r="B33" s="3" t="s">
        <v>27</v>
      </c>
      <c r="C33" s="14">
        <v>0</v>
      </c>
      <c r="D33" s="1"/>
    </row>
    <row r="34" spans="1:4" ht="15.75" x14ac:dyDescent="0.25">
      <c r="A34" s="10">
        <v>31</v>
      </c>
      <c r="B34" s="3" t="s">
        <v>28</v>
      </c>
      <c r="C34" s="14">
        <v>10000</v>
      </c>
      <c r="D34" s="1"/>
    </row>
    <row r="35" spans="1:4" ht="15.75" x14ac:dyDescent="0.25">
      <c r="A35" s="10">
        <v>32</v>
      </c>
      <c r="B35" s="3" t="s">
        <v>29</v>
      </c>
      <c r="C35" s="14">
        <v>0</v>
      </c>
      <c r="D35" s="1"/>
    </row>
    <row r="36" spans="1:4" ht="15.75" x14ac:dyDescent="0.25">
      <c r="A36" s="10">
        <v>33</v>
      </c>
      <c r="B36" s="3" t="s">
        <v>30</v>
      </c>
      <c r="C36" s="14">
        <v>5000</v>
      </c>
      <c r="D36" s="1"/>
    </row>
    <row r="37" spans="1:4" ht="15.75" x14ac:dyDescent="0.25">
      <c r="A37" s="10">
        <v>34</v>
      </c>
      <c r="B37" s="3" t="s">
        <v>31</v>
      </c>
      <c r="C37" s="14">
        <v>12648.62</v>
      </c>
      <c r="D37" s="1"/>
    </row>
    <row r="38" spans="1:4" ht="15.75" customHeight="1" x14ac:dyDescent="0.25">
      <c r="A38" s="10">
        <v>35</v>
      </c>
      <c r="B38" s="3" t="s">
        <v>32</v>
      </c>
      <c r="C38" s="14">
        <v>9350.16</v>
      </c>
      <c r="D38" s="1"/>
    </row>
    <row r="39" spans="1:4" ht="15.75" x14ac:dyDescent="0.25">
      <c r="A39" s="10">
        <v>36</v>
      </c>
      <c r="B39" s="3" t="s">
        <v>33</v>
      </c>
      <c r="C39" s="14">
        <v>70000</v>
      </c>
      <c r="D39" s="11"/>
    </row>
    <row r="40" spans="1:4" ht="15.75" x14ac:dyDescent="0.25">
      <c r="A40" s="10">
        <v>37</v>
      </c>
      <c r="B40" s="3" t="s">
        <v>34</v>
      </c>
      <c r="C40" s="14">
        <v>190000</v>
      </c>
      <c r="D40" s="11"/>
    </row>
    <row r="41" spans="1:4" ht="15.75" x14ac:dyDescent="0.25">
      <c r="A41" s="10">
        <v>38</v>
      </c>
      <c r="B41" s="3" t="s">
        <v>35</v>
      </c>
      <c r="C41" s="14">
        <v>20000</v>
      </c>
      <c r="D41" s="1"/>
    </row>
    <row r="42" spans="1:4" ht="31.5" x14ac:dyDescent="0.25">
      <c r="A42" s="10">
        <v>39</v>
      </c>
      <c r="B42" s="3" t="s">
        <v>36</v>
      </c>
      <c r="C42" s="14">
        <f>30000</f>
        <v>30000</v>
      </c>
      <c r="D42" s="1"/>
    </row>
    <row r="43" spans="1:4" ht="15.75" x14ac:dyDescent="0.25">
      <c r="A43" s="10">
        <v>40</v>
      </c>
      <c r="B43" s="3" t="s">
        <v>27</v>
      </c>
      <c r="C43" s="14">
        <f>100000</f>
        <v>100000</v>
      </c>
      <c r="D43" s="1"/>
    </row>
    <row r="44" spans="1:4" ht="15.75" x14ac:dyDescent="0.25">
      <c r="A44" s="10">
        <v>41</v>
      </c>
      <c r="B44" s="3" t="s">
        <v>37</v>
      </c>
      <c r="C44" s="14">
        <v>40000</v>
      </c>
      <c r="D44" s="1"/>
    </row>
    <row r="45" spans="1:4" ht="15.75" x14ac:dyDescent="0.25">
      <c r="A45" s="10">
        <v>42</v>
      </c>
      <c r="B45" s="3" t="s">
        <v>38</v>
      </c>
      <c r="C45" s="14">
        <v>50000</v>
      </c>
      <c r="D45" s="1"/>
    </row>
    <row r="46" spans="1:4" ht="15.75" x14ac:dyDescent="0.25">
      <c r="A46" s="10">
        <v>43</v>
      </c>
      <c r="B46" s="3" t="s">
        <v>39</v>
      </c>
      <c r="C46" s="14">
        <f>50000+50000</f>
        <v>100000</v>
      </c>
      <c r="D46" s="1"/>
    </row>
    <row r="47" spans="1:4" ht="31.5" x14ac:dyDescent="0.25">
      <c r="A47" s="10">
        <v>44</v>
      </c>
      <c r="B47" s="3" t="s">
        <v>40</v>
      </c>
      <c r="C47" s="14">
        <v>30000</v>
      </c>
      <c r="D47" s="1"/>
    </row>
    <row r="48" spans="1:4" ht="31.5" x14ac:dyDescent="0.25">
      <c r="A48" s="10">
        <v>45</v>
      </c>
      <c r="B48" s="3" t="s">
        <v>41</v>
      </c>
      <c r="C48" s="14">
        <v>30000</v>
      </c>
      <c r="D48" s="1"/>
    </row>
    <row r="49" spans="1:4" ht="31.5" x14ac:dyDescent="0.25">
      <c r="A49" s="10">
        <v>46</v>
      </c>
      <c r="B49" s="3" t="s">
        <v>42</v>
      </c>
      <c r="C49" s="14">
        <v>10000</v>
      </c>
      <c r="D49" s="1"/>
    </row>
    <row r="50" spans="1:4" ht="31.5" x14ac:dyDescent="0.25">
      <c r="A50" s="10">
        <v>47</v>
      </c>
      <c r="B50" s="3" t="s">
        <v>43</v>
      </c>
      <c r="C50" s="14">
        <v>20000</v>
      </c>
      <c r="D50" s="1"/>
    </row>
    <row r="51" spans="1:4" ht="31.5" x14ac:dyDescent="0.25">
      <c r="A51" s="10">
        <v>48</v>
      </c>
      <c r="B51" s="3" t="s">
        <v>44</v>
      </c>
      <c r="C51" s="14">
        <v>150000</v>
      </c>
      <c r="D51" s="1"/>
    </row>
    <row r="52" spans="1:4" ht="31.5" customHeight="1" x14ac:dyDescent="0.25">
      <c r="A52" s="10">
        <v>49</v>
      </c>
      <c r="B52" s="3" t="s">
        <v>45</v>
      </c>
      <c r="C52" s="14">
        <v>8028.08</v>
      </c>
      <c r="D52" s="1"/>
    </row>
    <row r="53" spans="1:4" ht="15.75" x14ac:dyDescent="0.25">
      <c r="A53" s="10">
        <v>50</v>
      </c>
      <c r="B53" s="7" t="s">
        <v>46</v>
      </c>
      <c r="C53" s="14">
        <v>27200.01</v>
      </c>
      <c r="D53" s="1"/>
    </row>
    <row r="54" spans="1:4" ht="15.75" x14ac:dyDescent="0.25">
      <c r="A54" s="10">
        <v>51</v>
      </c>
      <c r="B54" s="7" t="s">
        <v>47</v>
      </c>
      <c r="C54" s="14">
        <v>707200.32</v>
      </c>
      <c r="D54" s="1"/>
    </row>
    <row r="55" spans="1:4" ht="31.5" x14ac:dyDescent="0.25">
      <c r="A55" s="10">
        <v>52</v>
      </c>
      <c r="B55" s="5" t="s">
        <v>48</v>
      </c>
      <c r="C55" s="14">
        <v>300000</v>
      </c>
      <c r="D55" s="1"/>
    </row>
    <row r="56" spans="1:4" ht="31.5" x14ac:dyDescent="0.25">
      <c r="A56" s="10">
        <v>53</v>
      </c>
      <c r="B56" s="6" t="s">
        <v>49</v>
      </c>
      <c r="C56" s="14">
        <v>100000</v>
      </c>
      <c r="D56" s="1"/>
    </row>
    <row r="57" spans="1:4" ht="31.5" x14ac:dyDescent="0.25">
      <c r="A57" s="10">
        <v>54</v>
      </c>
      <c r="B57" s="5" t="s">
        <v>50</v>
      </c>
      <c r="C57" s="14">
        <v>100000</v>
      </c>
      <c r="D57" s="1"/>
    </row>
    <row r="58" spans="1:4" ht="15.75" x14ac:dyDescent="0.25">
      <c r="A58" s="10">
        <v>55</v>
      </c>
      <c r="B58" s="5" t="s">
        <v>51</v>
      </c>
      <c r="C58" s="14">
        <v>20000</v>
      </c>
      <c r="D58" s="1"/>
    </row>
    <row r="59" spans="1:4" ht="15.75" x14ac:dyDescent="0.25">
      <c r="A59" s="10">
        <v>56</v>
      </c>
      <c r="B59" s="5" t="s">
        <v>52</v>
      </c>
      <c r="C59" s="14">
        <v>30000</v>
      </c>
      <c r="D59" s="1"/>
    </row>
    <row r="60" spans="1:4" ht="15.75" x14ac:dyDescent="0.25">
      <c r="A60" s="10">
        <v>57</v>
      </c>
      <c r="B60" s="5" t="s">
        <v>53</v>
      </c>
      <c r="C60" s="14">
        <v>16000</v>
      </c>
      <c r="D60" s="1"/>
    </row>
    <row r="61" spans="1:4" ht="15.75" x14ac:dyDescent="0.25">
      <c r="A61" s="10">
        <v>58</v>
      </c>
      <c r="B61" s="5" t="s">
        <v>54</v>
      </c>
      <c r="C61" s="14">
        <v>30000</v>
      </c>
      <c r="D61" s="1"/>
    </row>
    <row r="62" spans="1:4" ht="15.75" x14ac:dyDescent="0.25">
      <c r="A62" s="10">
        <v>59</v>
      </c>
      <c r="B62" s="5" t="s">
        <v>55</v>
      </c>
      <c r="C62" s="14">
        <v>10000</v>
      </c>
      <c r="D62" s="1"/>
    </row>
    <row r="63" spans="1:4" ht="15.75" x14ac:dyDescent="0.25">
      <c r="A63" s="10">
        <v>60</v>
      </c>
      <c r="B63" s="5" t="s">
        <v>56</v>
      </c>
      <c r="C63" s="14">
        <v>5000</v>
      </c>
      <c r="D63" s="1"/>
    </row>
    <row r="64" spans="1:4" ht="15.75" x14ac:dyDescent="0.25">
      <c r="A64" s="10">
        <v>61</v>
      </c>
      <c r="B64" s="5" t="s">
        <v>57</v>
      </c>
      <c r="C64" s="14">
        <v>10000</v>
      </c>
      <c r="D64" s="1"/>
    </row>
    <row r="65" spans="1:4" ht="15.75" x14ac:dyDescent="0.25">
      <c r="A65" s="10">
        <v>62</v>
      </c>
      <c r="B65" s="5" t="s">
        <v>58</v>
      </c>
      <c r="C65" s="14">
        <v>10000</v>
      </c>
      <c r="D65" s="1"/>
    </row>
    <row r="66" spans="1:4" ht="15.75" x14ac:dyDescent="0.25">
      <c r="A66" s="10">
        <v>63</v>
      </c>
      <c r="B66" s="5" t="s">
        <v>59</v>
      </c>
      <c r="C66" s="14">
        <v>20000</v>
      </c>
      <c r="D66" s="1"/>
    </row>
    <row r="67" spans="1:4" ht="15.75" customHeight="1" x14ac:dyDescent="0.25">
      <c r="A67" s="10">
        <v>64</v>
      </c>
      <c r="B67" s="5" t="s">
        <v>60</v>
      </c>
      <c r="C67" s="14">
        <v>50000</v>
      </c>
      <c r="D67" s="1"/>
    </row>
    <row r="68" spans="1:4" ht="15.75" x14ac:dyDescent="0.25">
      <c r="A68" s="10">
        <v>65</v>
      </c>
      <c r="B68" s="7" t="s">
        <v>64</v>
      </c>
      <c r="C68" s="14">
        <v>10000</v>
      </c>
      <c r="D68" s="1"/>
    </row>
    <row r="69" spans="1:4" ht="15.75" x14ac:dyDescent="0.25">
      <c r="A69" s="1"/>
      <c r="B69" s="1"/>
      <c r="C69" s="16">
        <f>SUM(C4:C68)</f>
        <v>23740889.769999996</v>
      </c>
      <c r="D69" s="1"/>
    </row>
    <row r="70" spans="1:4" ht="15.75" x14ac:dyDescent="0.25">
      <c r="A70" s="1"/>
      <c r="B70" s="1"/>
      <c r="C70" s="12"/>
      <c r="D70" s="1"/>
    </row>
  </sheetData>
  <mergeCells count="1">
    <mergeCell ref="A1:C1"/>
  </mergeCells>
  <pageMargins left="0.7" right="0.7" top="0.75" bottom="0.75" header="0.3" footer="0.3"/>
  <pageSetup orientation="portrait" r:id="rId1"/>
  <headerFooter>
    <oddHeader>&amp;Rtabuľka č.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č.13</vt:lpstr>
    </vt:vector>
  </TitlesOfParts>
  <Company>none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vzor</dc:creator>
  <cp:lastModifiedBy>Tvrdonova Petra /FINO/MZV</cp:lastModifiedBy>
  <cp:lastPrinted>2022-03-28T11:03:11Z</cp:lastPrinted>
  <dcterms:created xsi:type="dcterms:W3CDTF">2009-01-05T13:10:21Z</dcterms:created>
  <dcterms:modified xsi:type="dcterms:W3CDTF">2022-05-09T07:56:39Z</dcterms:modified>
</cp:coreProperties>
</file>